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2" activeTab="3"/>
  </bookViews>
  <sheets>
    <sheet name="Condensed Balance Sheet" sheetId="1" r:id="rId1"/>
    <sheet name="Condensed Income Statement" sheetId="2" r:id="rId2"/>
    <sheet name="Stmt of Changes in Equity" sheetId="3" r:id="rId3"/>
    <sheet name="Condensed Cash Flow Statement" sheetId="4" r:id="rId4"/>
  </sheets>
  <definedNames>
    <definedName name="_xlnm.Print_Titles" localSheetId="3">'Condensed Cash Flow Statement'!$1:$8</definedName>
  </definedNames>
  <calcPr fullCalcOnLoad="1"/>
</workbook>
</file>

<file path=xl/sharedStrings.xml><?xml version="1.0" encoding="utf-8"?>
<sst xmlns="http://schemas.openxmlformats.org/spreadsheetml/2006/main" count="149" uniqueCount="121">
  <si>
    <t>YUNG KONG GALVANISING INDUSTRIES BHD</t>
  </si>
  <si>
    <t>(Company No. 032939-U)</t>
  </si>
  <si>
    <t>PROPERTY, PLANT AND EQUIPMENT</t>
  </si>
  <si>
    <t>CURRENT ASSETS</t>
  </si>
  <si>
    <t>Inventories</t>
  </si>
  <si>
    <t>Trade and other receivables</t>
  </si>
  <si>
    <t>Other Investments</t>
  </si>
  <si>
    <t>Deposit, cash and bank balances</t>
  </si>
  <si>
    <t>CURRENT LIABILITIES</t>
  </si>
  <si>
    <t>Trade and other payables</t>
  </si>
  <si>
    <t>Borrowings</t>
  </si>
  <si>
    <t>Taxation</t>
  </si>
  <si>
    <t>Net Current Assets</t>
  </si>
  <si>
    <t>Financed by:</t>
  </si>
  <si>
    <t>CAPITAL AND RESERVES</t>
  </si>
  <si>
    <t>Share capital</t>
  </si>
  <si>
    <t>LONG-TERM AND DEFERRED LIABILITIES</t>
  </si>
  <si>
    <t>Deferred taxation</t>
  </si>
  <si>
    <t>Net Tangible Asset per share (sen)</t>
  </si>
  <si>
    <t>CONDENSED CONSOLIDATED BALANCE SHEET</t>
  </si>
  <si>
    <t>AT 30 SEPTEMBER 2002</t>
  </si>
  <si>
    <t>30 September 2002</t>
  </si>
  <si>
    <t>31 December 2001</t>
  </si>
  <si>
    <t>RM'000</t>
  </si>
  <si>
    <t>Reserves</t>
  </si>
  <si>
    <t>Proposed Dividend</t>
  </si>
  <si>
    <t>Revenue</t>
  </si>
  <si>
    <t>Cost of Sales</t>
  </si>
  <si>
    <t>Gross Profit</t>
  </si>
  <si>
    <t>Distribution costs</t>
  </si>
  <si>
    <t>Administrative expenses</t>
  </si>
  <si>
    <t>Other operating income</t>
  </si>
  <si>
    <t>Operating Profit</t>
  </si>
  <si>
    <t>Income from investment</t>
  </si>
  <si>
    <t>Financing costs</t>
  </si>
  <si>
    <t>Profit before tax</t>
  </si>
  <si>
    <t>Tax expense</t>
  </si>
  <si>
    <t>Profit after taxation</t>
  </si>
  <si>
    <t>Minority interests</t>
  </si>
  <si>
    <t>Net profit for the period</t>
  </si>
  <si>
    <t>Basic earnings per ordinary share (sen)</t>
  </si>
  <si>
    <t>CONDENSED CONSOLIDATED INCOME STATEMENTS</t>
  </si>
  <si>
    <t>For the period ended 30 September 2002</t>
  </si>
  <si>
    <t>3 months ended 30 September</t>
  </si>
  <si>
    <t>9 months ended 30 September</t>
  </si>
  <si>
    <t>Diluted earnings per ordinary share (sen)</t>
  </si>
  <si>
    <t>Non-distributable</t>
  </si>
  <si>
    <t>Share</t>
  </si>
  <si>
    <t>Revaluation</t>
  </si>
  <si>
    <t>Retained</t>
  </si>
  <si>
    <t>Capital</t>
  </si>
  <si>
    <t>Premium</t>
  </si>
  <si>
    <t>Reserve</t>
  </si>
  <si>
    <t>Profits</t>
  </si>
  <si>
    <t>Total</t>
  </si>
  <si>
    <t>At 1 January 2001</t>
  </si>
  <si>
    <t>Dividends</t>
  </si>
  <si>
    <t>Issue under ESOS during the period</t>
  </si>
  <si>
    <t>At 30 September 2002</t>
  </si>
  <si>
    <t>CONDENSED CONSOLIDATED STATEMENT  OF CHANGES IN EQUITY</t>
  </si>
  <si>
    <t>For the nine months ended 30 September 2002</t>
  </si>
  <si>
    <t>Distributable</t>
  </si>
  <si>
    <t>At 1 January 2002</t>
  </si>
  <si>
    <t>Net profit for the 9 months</t>
  </si>
  <si>
    <t>Cash flows from operating activities</t>
  </si>
  <si>
    <t>Profit before taxation</t>
  </si>
  <si>
    <t>Adjustments for:</t>
  </si>
  <si>
    <t xml:space="preserve">    Depreciation</t>
  </si>
  <si>
    <t xml:space="preserve">    Dividend income</t>
  </si>
  <si>
    <t xml:space="preserve">    Gain on disposal of property, plant and equipment</t>
  </si>
  <si>
    <t xml:space="preserve">    Gain on disposal of quoted investment</t>
  </si>
  <si>
    <t xml:space="preserve">    Interest expense</t>
  </si>
  <si>
    <t xml:space="preserve">    Interest income</t>
  </si>
  <si>
    <t>Operating profit before working capital changes</t>
  </si>
  <si>
    <t>(Increase)/Decrease in working capital:</t>
  </si>
  <si>
    <t xml:space="preserve">    Inventories</t>
  </si>
  <si>
    <t xml:space="preserve">    Trade and other receivables</t>
  </si>
  <si>
    <t xml:space="preserve">    Trade and other payables</t>
  </si>
  <si>
    <t xml:space="preserve">    Fixed deposit pledged</t>
  </si>
  <si>
    <t>Cash generated from (used in) operations</t>
  </si>
  <si>
    <t>Interest paid</t>
  </si>
  <si>
    <t>Interest received</t>
  </si>
  <si>
    <t>Tax paid</t>
  </si>
  <si>
    <t>Net cash generated from/(used in) operating activities</t>
  </si>
  <si>
    <t>Cash flows from investing activities</t>
  </si>
  <si>
    <t>Purchase of property, plant and equipment</t>
  </si>
  <si>
    <t>Proceeds from disposal of property, plant and equipment</t>
  </si>
  <si>
    <t>Proceeds from disposal of quoted investment</t>
  </si>
  <si>
    <t>Dividend received</t>
  </si>
  <si>
    <t>Net cash used in investing activities</t>
  </si>
  <si>
    <t>Cash flows from financing activities</t>
  </si>
  <si>
    <t>Proceeds from term loans/Hire Purchase</t>
  </si>
  <si>
    <t>Repayment of term loans</t>
  </si>
  <si>
    <t>(Repayment)/Proceeds of bankers' acceptances</t>
  </si>
  <si>
    <t xml:space="preserve">    and revolving credits (net)</t>
  </si>
  <si>
    <t>Repayment of hire purchase loans</t>
  </si>
  <si>
    <t>Term loan interest paid</t>
  </si>
  <si>
    <t>Hire purchase interest paid</t>
  </si>
  <si>
    <t>Dividend paid to:</t>
  </si>
  <si>
    <t xml:space="preserve">    -  shareholders of the Company</t>
  </si>
  <si>
    <t xml:space="preserve">    -  minority shareholders</t>
  </si>
  <si>
    <t>Proceeds from issuance of shares</t>
  </si>
  <si>
    <t>Net cash (used in)/generated from financing activities</t>
  </si>
  <si>
    <t>Net increase/(decrease) in cash and cash equivalents</t>
  </si>
  <si>
    <t>Cash and cash equivalents at beginning of year</t>
  </si>
  <si>
    <t xml:space="preserve">Cash and cash equivalents at end of period </t>
  </si>
  <si>
    <t>Cash and cash equivalents comprise:</t>
  </si>
  <si>
    <t>Bank overdrafts</t>
  </si>
  <si>
    <t>Cash and bank balances</t>
  </si>
  <si>
    <t>CONDENSED CONSOLIDATED CASH FLOW STATEMENT</t>
  </si>
  <si>
    <t>(Unaudited)</t>
  </si>
  <si>
    <t>(Audited)</t>
  </si>
  <si>
    <t xml:space="preserve">Note:  There are no comparative figures as this is the first interim financial report prepared in </t>
  </si>
  <si>
    <r>
      <t xml:space="preserve">          accordance with </t>
    </r>
    <r>
      <rPr>
        <i/>
        <sz val="11"/>
        <rFont val="Times New Roman"/>
        <family val="1"/>
      </rPr>
      <t>MASB 26 Interim Financial Reporting.</t>
    </r>
  </si>
  <si>
    <t>(The Condensed Consolidated Statement of Changes in Equity should be read in conjunction with</t>
  </si>
  <si>
    <t>the Annual Financial Report for the year ended 31st December 2001)</t>
  </si>
  <si>
    <t>(The Condensed Consolidated Cash Flow Statement should be read in conjunction with</t>
  </si>
  <si>
    <t>(The Condensed Consolidated Balance Sheets should be read in conjunction with</t>
  </si>
  <si>
    <t>(The Condensed Consolidated Income Statements should be read in conjunction with</t>
  </si>
  <si>
    <t>MINORITY SHAREHOLDERS' INTEREST</t>
  </si>
  <si>
    <t>At 30 September 2001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</si>
</sst>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9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170" fontId="4" fillId="0" borderId="0" xfId="15" applyNumberFormat="1" applyFont="1" applyAlignment="1">
      <alignment horizontal="centerContinuous" vertical="center"/>
    </xf>
    <xf numFmtId="170" fontId="4" fillId="0" borderId="0" xfId="15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/>
    </xf>
    <xf numFmtId="15" fontId="3" fillId="0" borderId="0" xfId="0" applyNumberFormat="1" applyFont="1" applyAlignment="1" quotePrefix="1">
      <alignment horizontal="right" vertical="center"/>
    </xf>
    <xf numFmtId="0" fontId="3" fillId="0" borderId="0" xfId="15" applyNumberFormat="1" applyFont="1" applyAlignment="1" quotePrefix="1">
      <alignment horizontal="right" vertical="center"/>
    </xf>
    <xf numFmtId="0" fontId="3" fillId="0" borderId="0" xfId="0" applyFont="1" applyAlignment="1">
      <alignment horizontal="right" vertical="center"/>
    </xf>
    <xf numFmtId="170" fontId="3" fillId="0" borderId="0" xfId="15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70" fontId="4" fillId="0" borderId="1" xfId="15" applyNumberFormat="1" applyFont="1" applyBorder="1" applyAlignment="1">
      <alignment vertical="center"/>
    </xf>
    <xf numFmtId="170" fontId="4" fillId="0" borderId="2" xfId="15" applyNumberFormat="1" applyFont="1" applyBorder="1" applyAlignment="1">
      <alignment vertical="center"/>
    </xf>
    <xf numFmtId="170" fontId="4" fillId="0" borderId="3" xfId="15" applyNumberFormat="1" applyFont="1" applyBorder="1" applyAlignment="1">
      <alignment vertical="center"/>
    </xf>
    <xf numFmtId="170" fontId="4" fillId="0" borderId="4" xfId="15" applyNumberFormat="1" applyFont="1" applyBorder="1" applyAlignment="1">
      <alignment vertical="center"/>
    </xf>
    <xf numFmtId="170" fontId="4" fillId="0" borderId="5" xfId="15" applyNumberFormat="1" applyFont="1" applyBorder="1" applyAlignment="1">
      <alignment vertical="center"/>
    </xf>
    <xf numFmtId="170" fontId="4" fillId="0" borderId="6" xfId="15" applyNumberFormat="1" applyFont="1" applyBorder="1" applyAlignment="1">
      <alignment vertical="center"/>
    </xf>
    <xf numFmtId="170" fontId="4" fillId="0" borderId="0" xfId="15" applyNumberFormat="1" applyFont="1" applyBorder="1" applyAlignment="1">
      <alignment vertical="center"/>
    </xf>
    <xf numFmtId="170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0" fontId="4" fillId="0" borderId="0" xfId="15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170" fontId="4" fillId="0" borderId="0" xfId="15" applyNumberFormat="1" applyFont="1" applyAlignment="1">
      <alignment horizontal="center" vertical="center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43" fontId="4" fillId="0" borderId="7" xfId="15" applyFont="1" applyBorder="1" applyAlignment="1">
      <alignment vertical="center"/>
    </xf>
    <xf numFmtId="170" fontId="3" fillId="0" borderId="0" xfId="15" applyNumberFormat="1" applyFont="1" applyBorder="1" applyAlignment="1">
      <alignment horizontal="centerContinuous" vertical="center"/>
    </xf>
    <xf numFmtId="0" fontId="3" fillId="0" borderId="0" xfId="15" applyNumberFormat="1" applyFont="1" applyAlignment="1">
      <alignment horizontal="center" vertical="center"/>
    </xf>
    <xf numFmtId="170" fontId="3" fillId="0" borderId="8" xfId="15" applyNumberFormat="1" applyFont="1" applyBorder="1" applyAlignment="1">
      <alignment horizontal="center" vertical="center"/>
    </xf>
    <xf numFmtId="170" fontId="6" fillId="0" borderId="0" xfId="15" applyNumberFormat="1" applyFont="1" applyBorder="1" applyAlignment="1">
      <alignment horizontal="centerContinuous" vertical="center"/>
    </xf>
    <xf numFmtId="43" fontId="4" fillId="0" borderId="0" xfId="15" applyFont="1" applyAlignment="1">
      <alignment vertical="center"/>
    </xf>
    <xf numFmtId="0" fontId="4" fillId="0" borderId="0" xfId="0" applyFont="1" applyAlignment="1">
      <alignment vertical="center" wrapText="1"/>
    </xf>
    <xf numFmtId="170" fontId="3" fillId="0" borderId="8" xfId="15" applyNumberFormat="1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" vertical="center"/>
    </xf>
    <xf numFmtId="170" fontId="3" fillId="0" borderId="0" xfId="15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Continuous" vertical="center"/>
    </xf>
    <xf numFmtId="170" fontId="4" fillId="0" borderId="6" xfId="15" applyNumberFormat="1" applyFont="1" applyBorder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170" fontId="3" fillId="0" borderId="0" xfId="15" applyNumberFormat="1" applyFont="1" applyAlignment="1" quotePrefix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170" fontId="6" fillId="0" borderId="0" xfId="15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37">
      <selection activeCell="A47" sqref="A47"/>
    </sheetView>
  </sheetViews>
  <sheetFormatPr defaultColWidth="9.140625" defaultRowHeight="15" customHeight="1"/>
  <cols>
    <col min="1" max="1" width="32.7109375" style="3" customWidth="1"/>
    <col min="2" max="3" width="8.140625" style="3" customWidth="1"/>
    <col min="4" max="4" width="14.7109375" style="3" customWidth="1"/>
    <col min="5" max="5" width="6.28125" style="3" customWidth="1"/>
    <col min="6" max="6" width="14.7109375" style="5" customWidth="1"/>
    <col min="7" max="16384" width="9.140625" style="3" customWidth="1"/>
  </cols>
  <sheetData>
    <row r="1" spans="1:6" ht="15" customHeight="1">
      <c r="A1" s="47" t="s">
        <v>0</v>
      </c>
      <c r="B1" s="2"/>
      <c r="C1" s="2"/>
      <c r="D1" s="2"/>
      <c r="E1" s="2"/>
      <c r="F1" s="2"/>
    </row>
    <row r="2" spans="1:6" ht="15" customHeight="1">
      <c r="A2" s="46" t="s">
        <v>1</v>
      </c>
      <c r="B2" s="2"/>
      <c r="C2" s="2"/>
      <c r="D2" s="2"/>
      <c r="E2" s="2"/>
      <c r="F2" s="2"/>
    </row>
    <row r="3" spans="1:6" ht="15" customHeight="1">
      <c r="A3" s="44" t="s">
        <v>19</v>
      </c>
      <c r="B3" s="2"/>
      <c r="C3" s="2"/>
      <c r="D3" s="2"/>
      <c r="E3" s="2"/>
      <c r="F3" s="4"/>
    </row>
    <row r="4" spans="1:6" ht="15" customHeight="1">
      <c r="A4" s="53" t="s">
        <v>20</v>
      </c>
      <c r="B4" s="53"/>
      <c r="C4" s="53"/>
      <c r="D4" s="53"/>
      <c r="E4" s="53"/>
      <c r="F4" s="53"/>
    </row>
    <row r="6" spans="3:6" ht="15" customHeight="1">
      <c r="C6" s="6"/>
      <c r="D6" s="24" t="s">
        <v>110</v>
      </c>
      <c r="E6" s="2"/>
      <c r="F6" s="7" t="s">
        <v>111</v>
      </c>
    </row>
    <row r="7" spans="2:6" ht="15" customHeight="1">
      <c r="B7" s="6"/>
      <c r="C7" s="6"/>
      <c r="D7" s="8" t="s">
        <v>21</v>
      </c>
      <c r="F7" s="9" t="s">
        <v>22</v>
      </c>
    </row>
    <row r="8" spans="2:6" ht="15" customHeight="1">
      <c r="B8" s="6"/>
      <c r="C8" s="6"/>
      <c r="D8" s="10" t="s">
        <v>23</v>
      </c>
      <c r="F8" s="11" t="s">
        <v>23</v>
      </c>
    </row>
    <row r="9" spans="2:3" ht="15" customHeight="1">
      <c r="B9" s="6"/>
      <c r="C9" s="6"/>
    </row>
    <row r="10" spans="1:6" ht="15" customHeight="1">
      <c r="A10" s="12" t="s">
        <v>2</v>
      </c>
      <c r="B10" s="6"/>
      <c r="C10" s="6"/>
      <c r="D10" s="5">
        <v>87520</v>
      </c>
      <c r="F10" s="5">
        <v>76541</v>
      </c>
    </row>
    <row r="11" spans="1:4" ht="15" customHeight="1">
      <c r="A11" s="12"/>
      <c r="B11" s="6"/>
      <c r="C11" s="6"/>
      <c r="D11" s="5"/>
    </row>
    <row r="12" spans="1:4" ht="15" customHeight="1">
      <c r="A12" s="12" t="s">
        <v>3</v>
      </c>
      <c r="B12" s="6"/>
      <c r="C12" s="6"/>
      <c r="D12" s="5"/>
    </row>
    <row r="13" spans="1:6" ht="15" customHeight="1">
      <c r="A13" s="3" t="s">
        <v>4</v>
      </c>
      <c r="B13" s="6"/>
      <c r="C13" s="6"/>
      <c r="D13" s="13">
        <v>39346</v>
      </c>
      <c r="F13" s="13">
        <v>21852</v>
      </c>
    </row>
    <row r="14" spans="1:6" ht="15" customHeight="1">
      <c r="A14" s="3" t="s">
        <v>5</v>
      </c>
      <c r="B14" s="6"/>
      <c r="C14" s="6"/>
      <c r="D14" s="14">
        <v>37953</v>
      </c>
      <c r="F14" s="14">
        <v>32952</v>
      </c>
    </row>
    <row r="15" spans="1:6" ht="15" customHeight="1">
      <c r="A15" s="3" t="s">
        <v>6</v>
      </c>
      <c r="B15" s="6"/>
      <c r="C15" s="6"/>
      <c r="D15" s="14">
        <v>1</v>
      </c>
      <c r="F15" s="14">
        <v>15</v>
      </c>
    </row>
    <row r="16" spans="1:6" ht="15" customHeight="1">
      <c r="A16" s="3" t="s">
        <v>7</v>
      </c>
      <c r="B16" s="6"/>
      <c r="C16" s="6"/>
      <c r="D16" s="15">
        <v>16097</v>
      </c>
      <c r="F16" s="14">
        <v>3819</v>
      </c>
    </row>
    <row r="17" spans="2:6" ht="15" customHeight="1">
      <c r="B17" s="6"/>
      <c r="C17" s="6"/>
      <c r="D17" s="16">
        <f>SUM(D13:D16)</f>
        <v>93397</v>
      </c>
      <c r="F17" s="16">
        <f>SUM(F13:F16)</f>
        <v>58638</v>
      </c>
    </row>
    <row r="18" spans="2:6" ht="15" customHeight="1">
      <c r="B18" s="6"/>
      <c r="C18" s="6"/>
      <c r="D18" s="13"/>
      <c r="F18" s="14"/>
    </row>
    <row r="19" spans="1:6" ht="15" customHeight="1">
      <c r="A19" s="12" t="s">
        <v>8</v>
      </c>
      <c r="B19" s="6"/>
      <c r="C19" s="6"/>
      <c r="D19" s="14"/>
      <c r="F19" s="14"/>
    </row>
    <row r="20" spans="1:6" ht="15" customHeight="1">
      <c r="A20" s="3" t="s">
        <v>9</v>
      </c>
      <c r="B20" s="6"/>
      <c r="C20" s="6"/>
      <c r="D20" s="14">
        <v>19728</v>
      </c>
      <c r="F20" s="14">
        <v>7576</v>
      </c>
    </row>
    <row r="21" spans="1:6" ht="15" customHeight="1">
      <c r="A21" s="3" t="s">
        <v>10</v>
      </c>
      <c r="B21" s="6"/>
      <c r="C21" s="6"/>
      <c r="D21" s="14">
        <v>55606</v>
      </c>
      <c r="F21" s="14">
        <v>34491</v>
      </c>
    </row>
    <row r="22" spans="1:6" ht="15" customHeight="1">
      <c r="A22" s="3" t="s">
        <v>11</v>
      </c>
      <c r="B22" s="6"/>
      <c r="C22" s="6"/>
      <c r="D22" s="14">
        <v>1189</v>
      </c>
      <c r="F22" s="14">
        <v>157</v>
      </c>
    </row>
    <row r="23" spans="1:6" ht="15" customHeight="1">
      <c r="A23" s="3" t="s">
        <v>25</v>
      </c>
      <c r="B23" s="6"/>
      <c r="C23" s="6"/>
      <c r="D23" s="14">
        <v>0</v>
      </c>
      <c r="F23" s="14">
        <v>2721</v>
      </c>
    </row>
    <row r="24" spans="2:6" ht="15" customHeight="1">
      <c r="B24" s="6"/>
      <c r="C24" s="6"/>
      <c r="D24" s="16">
        <f>SUM(D20:D23)</f>
        <v>76523</v>
      </c>
      <c r="F24" s="16">
        <f>SUM(F20:F23)</f>
        <v>44945</v>
      </c>
    </row>
    <row r="25" spans="2:6" ht="15" customHeight="1">
      <c r="B25" s="6"/>
      <c r="C25" s="6"/>
      <c r="D25" s="15"/>
      <c r="F25" s="15"/>
    </row>
    <row r="26" spans="2:4" ht="15" customHeight="1">
      <c r="B26" s="6"/>
      <c r="C26" s="6"/>
      <c r="D26" s="5"/>
    </row>
    <row r="27" spans="1:6" ht="15" customHeight="1">
      <c r="A27" s="12" t="s">
        <v>12</v>
      </c>
      <c r="B27" s="6"/>
      <c r="C27" s="6"/>
      <c r="D27" s="5">
        <f>D17-D24</f>
        <v>16874</v>
      </c>
      <c r="F27" s="5">
        <f>F17-F24</f>
        <v>13693</v>
      </c>
    </row>
    <row r="28" spans="2:4" ht="15" customHeight="1">
      <c r="B28" s="6"/>
      <c r="C28" s="6"/>
      <c r="D28" s="5"/>
    </row>
    <row r="29" spans="2:6" ht="15" customHeight="1" thickBot="1">
      <c r="B29" s="6"/>
      <c r="C29" s="6"/>
      <c r="D29" s="17">
        <f>D10++D27</f>
        <v>104394</v>
      </c>
      <c r="F29" s="17">
        <f>F10++F27</f>
        <v>90234</v>
      </c>
    </row>
    <row r="30" spans="2:4" ht="15" customHeight="1" thickTop="1">
      <c r="B30" s="6"/>
      <c r="C30" s="6"/>
      <c r="D30" s="5"/>
    </row>
    <row r="31" spans="1:6" ht="15" customHeight="1">
      <c r="A31" s="3" t="s">
        <v>13</v>
      </c>
      <c r="B31" s="6"/>
      <c r="C31" s="6"/>
      <c r="F31" s="3"/>
    </row>
    <row r="32" spans="1:6" ht="15" customHeight="1">
      <c r="A32" s="12" t="s">
        <v>14</v>
      </c>
      <c r="B32" s="6"/>
      <c r="C32" s="6"/>
      <c r="F32" s="3"/>
    </row>
    <row r="33" spans="1:6" ht="15" customHeight="1">
      <c r="A33" s="3" t="s">
        <v>15</v>
      </c>
      <c r="B33" s="6"/>
      <c r="C33" s="6"/>
      <c r="D33" s="5">
        <v>41246</v>
      </c>
      <c r="F33" s="5">
        <v>40011</v>
      </c>
    </row>
    <row r="34" spans="1:6" ht="15" customHeight="1">
      <c r="A34" s="3" t="s">
        <v>24</v>
      </c>
      <c r="B34" s="6"/>
      <c r="C34" s="6"/>
      <c r="D34" s="18">
        <v>41559</v>
      </c>
      <c r="F34" s="18">
        <v>31441</v>
      </c>
    </row>
    <row r="35" spans="1:6" ht="15" customHeight="1">
      <c r="A35" s="12"/>
      <c r="B35" s="6"/>
      <c r="C35" s="6"/>
      <c r="D35" s="5">
        <f>SUM(D33:D34)</f>
        <v>82805</v>
      </c>
      <c r="F35" s="5">
        <f>SUM(F33:F34)</f>
        <v>71452</v>
      </c>
    </row>
    <row r="36" spans="1:4" ht="15" customHeight="1">
      <c r="A36" s="12"/>
      <c r="B36" s="6"/>
      <c r="C36" s="6"/>
      <c r="D36" s="5"/>
    </row>
    <row r="37" spans="1:6" ht="15" customHeight="1">
      <c r="A37" s="12" t="s">
        <v>119</v>
      </c>
      <c r="B37" s="6"/>
      <c r="C37" s="6"/>
      <c r="D37" s="5">
        <v>3318</v>
      </c>
      <c r="F37" s="5">
        <v>432</v>
      </c>
    </row>
    <row r="38" spans="1:4" ht="15" customHeight="1">
      <c r="A38" s="12"/>
      <c r="B38" s="6"/>
      <c r="C38" s="6"/>
      <c r="D38" s="5"/>
    </row>
    <row r="39" spans="1:4" ht="15" customHeight="1">
      <c r="A39" s="12" t="s">
        <v>16</v>
      </c>
      <c r="B39" s="6"/>
      <c r="C39" s="6"/>
      <c r="D39" s="5"/>
    </row>
    <row r="40" spans="1:6" ht="15" customHeight="1">
      <c r="A40" s="3" t="s">
        <v>10</v>
      </c>
      <c r="B40" s="6"/>
      <c r="C40" s="6"/>
      <c r="D40" s="13">
        <v>14413</v>
      </c>
      <c r="F40" s="13">
        <v>14212</v>
      </c>
    </row>
    <row r="41" spans="1:6" ht="15" customHeight="1">
      <c r="A41" s="3" t="s">
        <v>17</v>
      </c>
      <c r="B41" s="6"/>
      <c r="C41" s="6"/>
      <c r="D41" s="15">
        <v>3858</v>
      </c>
      <c r="F41" s="15">
        <v>4138</v>
      </c>
    </row>
    <row r="42" spans="2:6" ht="15" customHeight="1">
      <c r="B42" s="6"/>
      <c r="C42" s="6"/>
      <c r="D42" s="19"/>
      <c r="F42" s="19"/>
    </row>
    <row r="43" spans="2:6" ht="15" customHeight="1">
      <c r="B43" s="6"/>
      <c r="C43" s="6"/>
      <c r="D43" s="19">
        <f>SUM(D40:D41)</f>
        <v>18271</v>
      </c>
      <c r="F43" s="19">
        <f>SUM(F40:F41)</f>
        <v>18350</v>
      </c>
    </row>
    <row r="44" spans="2:4" ht="15" customHeight="1">
      <c r="B44" s="6"/>
      <c r="C44" s="6"/>
      <c r="D44" s="5"/>
    </row>
    <row r="45" spans="2:6" ht="15" customHeight="1" thickBot="1">
      <c r="B45" s="6"/>
      <c r="C45" s="6"/>
      <c r="D45" s="17">
        <f>D35+D37+D43</f>
        <v>104394</v>
      </c>
      <c r="F45" s="17">
        <f>F35+F37+F43</f>
        <v>90234</v>
      </c>
    </row>
    <row r="46" spans="2:6" ht="15" customHeight="1" thickTop="1">
      <c r="B46" s="6"/>
      <c r="C46" s="6"/>
      <c r="D46" s="19"/>
      <c r="F46" s="19"/>
    </row>
    <row r="47" spans="1:6" ht="15" customHeight="1">
      <c r="A47" s="3" t="s">
        <v>18</v>
      </c>
      <c r="B47" s="6"/>
      <c r="C47" s="6"/>
      <c r="D47" s="19">
        <v>200.7578420052854</v>
      </c>
      <c r="F47" s="19">
        <f>F35/F33*100</f>
        <v>178.58089025517984</v>
      </c>
    </row>
    <row r="48" spans="2:6" ht="15" customHeight="1">
      <c r="B48" s="6"/>
      <c r="C48" s="6"/>
      <c r="D48" s="19"/>
      <c r="F48" s="19"/>
    </row>
    <row r="49" spans="1:6" ht="15" customHeight="1">
      <c r="A49" s="54" t="s">
        <v>117</v>
      </c>
      <c r="B49" s="54"/>
      <c r="C49" s="54"/>
      <c r="D49" s="54"/>
      <c r="E49" s="54"/>
      <c r="F49" s="54"/>
    </row>
    <row r="50" spans="1:6" ht="15" customHeight="1">
      <c r="A50" s="54" t="s">
        <v>115</v>
      </c>
      <c r="B50" s="54"/>
      <c r="C50" s="54"/>
      <c r="D50" s="54"/>
      <c r="E50" s="54"/>
      <c r="F50" s="54"/>
    </row>
    <row r="51" spans="2:3" ht="15" customHeight="1">
      <c r="B51" s="6"/>
      <c r="C51" s="6"/>
    </row>
    <row r="52" spans="2:3" ht="15" customHeight="1">
      <c r="B52" s="6"/>
      <c r="C52" s="6"/>
    </row>
    <row r="53" spans="2:3" ht="15" customHeight="1">
      <c r="B53" s="6"/>
      <c r="C53" s="6"/>
    </row>
    <row r="54" spans="2:3" ht="15" customHeight="1">
      <c r="B54" s="6"/>
      <c r="C54" s="6"/>
    </row>
    <row r="55" spans="2:3" ht="15" customHeight="1">
      <c r="B55" s="6"/>
      <c r="C55" s="6"/>
    </row>
    <row r="56" spans="2:3" ht="15" customHeight="1">
      <c r="B56" s="6"/>
      <c r="C56" s="6"/>
    </row>
    <row r="57" spans="2:3" ht="15" customHeight="1">
      <c r="B57" s="6"/>
      <c r="C57" s="6"/>
    </row>
    <row r="58" spans="2:3" ht="15" customHeight="1">
      <c r="B58" s="6"/>
      <c r="C58" s="6"/>
    </row>
    <row r="59" spans="2:3" ht="15" customHeight="1">
      <c r="B59" s="6"/>
      <c r="C59" s="6"/>
    </row>
    <row r="60" spans="2:3" ht="15" customHeight="1">
      <c r="B60" s="6"/>
      <c r="C60" s="6"/>
    </row>
    <row r="61" spans="2:3" ht="15" customHeight="1">
      <c r="B61" s="6"/>
      <c r="C61" s="6"/>
    </row>
    <row r="62" spans="2:3" ht="15" customHeight="1">
      <c r="B62" s="6"/>
      <c r="C62" s="6"/>
    </row>
    <row r="63" spans="2:3" ht="15" customHeight="1">
      <c r="B63" s="6"/>
      <c r="C63" s="6"/>
    </row>
    <row r="64" spans="2:3" ht="15" customHeight="1">
      <c r="B64" s="6"/>
      <c r="C64" s="6"/>
    </row>
    <row r="65" spans="2:3" ht="15" customHeight="1">
      <c r="B65" s="6"/>
      <c r="C65" s="6"/>
    </row>
    <row r="66" spans="2:3" ht="15" customHeight="1">
      <c r="B66" s="6"/>
      <c r="C66" s="6"/>
    </row>
    <row r="67" spans="2:3" ht="15" customHeight="1">
      <c r="B67" s="6"/>
      <c r="C67" s="6"/>
    </row>
    <row r="68" spans="2:3" ht="15" customHeight="1">
      <c r="B68" s="6"/>
      <c r="C68" s="6"/>
    </row>
    <row r="69" spans="2:3" ht="15" customHeight="1">
      <c r="B69" s="6"/>
      <c r="C69" s="6"/>
    </row>
    <row r="70" spans="2:3" ht="15" customHeight="1">
      <c r="B70" s="6"/>
      <c r="C70" s="6"/>
    </row>
    <row r="71" spans="2:3" ht="15" customHeight="1">
      <c r="B71" s="6"/>
      <c r="C71" s="6"/>
    </row>
    <row r="72" spans="2:3" ht="15" customHeight="1">
      <c r="B72" s="6"/>
      <c r="C72" s="6"/>
    </row>
    <row r="73" spans="2:3" ht="15" customHeight="1">
      <c r="B73" s="6"/>
      <c r="C73" s="6"/>
    </row>
    <row r="74" spans="2:3" ht="15" customHeight="1">
      <c r="B74" s="6"/>
      <c r="C74" s="6"/>
    </row>
    <row r="75" spans="2:3" ht="15" customHeight="1">
      <c r="B75" s="6"/>
      <c r="C75" s="6"/>
    </row>
    <row r="76" spans="2:3" ht="15" customHeight="1">
      <c r="B76" s="6"/>
      <c r="C76" s="6"/>
    </row>
    <row r="77" spans="2:3" ht="15" customHeight="1">
      <c r="B77" s="6"/>
      <c r="C77" s="6"/>
    </row>
  </sheetData>
  <mergeCells count="3">
    <mergeCell ref="A4:F4"/>
    <mergeCell ref="A49:F49"/>
    <mergeCell ref="A50:F50"/>
  </mergeCells>
  <printOptions/>
  <pageMargins left="0.75" right="0.75" top="1" bottom="0.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8" sqref="A8"/>
    </sheetView>
  </sheetViews>
  <sheetFormatPr defaultColWidth="9.140625" defaultRowHeight="16.5" customHeight="1"/>
  <cols>
    <col min="1" max="1" width="31.421875" style="3" customWidth="1"/>
    <col min="2" max="2" width="2.8515625" style="3" customWidth="1"/>
    <col min="3" max="3" width="12.7109375" style="3" customWidth="1"/>
    <col min="4" max="4" width="2.421875" style="3" customWidth="1"/>
    <col min="5" max="5" width="12.7109375" style="3" customWidth="1"/>
    <col min="6" max="6" width="2.28125" style="5" customWidth="1"/>
    <col min="7" max="7" width="12.7109375" style="5" customWidth="1"/>
    <col min="8" max="8" width="2.28125" style="5" customWidth="1"/>
    <col min="9" max="9" width="12.7109375" style="5" customWidth="1"/>
    <col min="10" max="16384" width="9.140625" style="3" customWidth="1"/>
  </cols>
  <sheetData>
    <row r="1" spans="1:9" ht="1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3" spans="1:9" ht="15" customHeight="1">
      <c r="A3" s="59" t="s">
        <v>41</v>
      </c>
      <c r="B3" s="59"/>
      <c r="C3" s="59"/>
      <c r="D3" s="59"/>
      <c r="E3" s="59"/>
      <c r="F3" s="59"/>
      <c r="G3" s="59"/>
      <c r="H3" s="59"/>
      <c r="I3" s="59"/>
    </row>
    <row r="4" spans="1:9" ht="15" customHeight="1">
      <c r="A4" s="55" t="s">
        <v>42</v>
      </c>
      <c r="B4" s="55"/>
      <c r="C4" s="55"/>
      <c r="D4" s="55"/>
      <c r="E4" s="55"/>
      <c r="F4" s="55"/>
      <c r="G4" s="55"/>
      <c r="H4" s="55"/>
      <c r="I4" s="55"/>
    </row>
    <row r="6" spans="2:9" ht="16.5" customHeight="1">
      <c r="B6" s="21"/>
      <c r="C6" s="56" t="s">
        <v>43</v>
      </c>
      <c r="D6" s="56"/>
      <c r="E6" s="56"/>
      <c r="G6" s="32" t="s">
        <v>44</v>
      </c>
      <c r="H6" s="29"/>
      <c r="I6" s="29"/>
    </row>
    <row r="7" spans="3:9" ht="16.5" customHeight="1">
      <c r="C7" s="30">
        <v>2002</v>
      </c>
      <c r="D7" s="29"/>
      <c r="E7" s="30">
        <v>2001</v>
      </c>
      <c r="G7" s="30">
        <v>2002</v>
      </c>
      <c r="H7" s="29"/>
      <c r="I7" s="30">
        <v>2001</v>
      </c>
    </row>
    <row r="8" spans="1:9" ht="16.5" customHeight="1" thickBot="1">
      <c r="A8" s="23"/>
      <c r="C8" s="31" t="s">
        <v>23</v>
      </c>
      <c r="D8" s="31"/>
      <c r="E8" s="31" t="s">
        <v>23</v>
      </c>
      <c r="F8" s="24"/>
      <c r="G8" s="31" t="s">
        <v>23</v>
      </c>
      <c r="H8" s="31"/>
      <c r="I8" s="31" t="s">
        <v>23</v>
      </c>
    </row>
    <row r="9" ht="16.5" customHeight="1">
      <c r="A9" s="25"/>
    </row>
    <row r="10" spans="1:9" ht="16.5" customHeight="1">
      <c r="A10" s="12" t="s">
        <v>26</v>
      </c>
      <c r="C10" s="19">
        <v>42614</v>
      </c>
      <c r="D10" s="19"/>
      <c r="E10" s="19">
        <v>29949</v>
      </c>
      <c r="G10" s="19">
        <v>114259</v>
      </c>
      <c r="H10" s="19"/>
      <c r="I10" s="19">
        <v>95563</v>
      </c>
    </row>
    <row r="11" spans="1:9" ht="16.5" customHeight="1">
      <c r="A11" s="3" t="s">
        <v>27</v>
      </c>
      <c r="C11" s="18">
        <v>-33719</v>
      </c>
      <c r="D11" s="19"/>
      <c r="E11" s="18">
        <v>-24791</v>
      </c>
      <c r="G11" s="18">
        <v>-90687</v>
      </c>
      <c r="H11" s="19"/>
      <c r="I11" s="18">
        <v>-79878</v>
      </c>
    </row>
    <row r="12" spans="1:9" ht="16.5" customHeight="1">
      <c r="A12" s="12" t="s">
        <v>28</v>
      </c>
      <c r="C12" s="19">
        <f>SUM(C10:C11)</f>
        <v>8895</v>
      </c>
      <c r="D12" s="19"/>
      <c r="E12" s="19">
        <f>SUM(E10:E11)</f>
        <v>5158</v>
      </c>
      <c r="G12" s="19">
        <f>SUM(G10:G11)</f>
        <v>23572</v>
      </c>
      <c r="H12" s="19"/>
      <c r="I12" s="19">
        <f>SUM(I10:I11)</f>
        <v>15685</v>
      </c>
    </row>
    <row r="13" spans="1:9" ht="16.5" customHeight="1">
      <c r="A13" s="3" t="s">
        <v>29</v>
      </c>
      <c r="C13" s="19">
        <v>-1786</v>
      </c>
      <c r="D13" s="19"/>
      <c r="E13" s="19">
        <v>-1079</v>
      </c>
      <c r="G13" s="19">
        <v>-4366</v>
      </c>
      <c r="H13" s="19"/>
      <c r="I13" s="19">
        <v>-3253</v>
      </c>
    </row>
    <row r="14" spans="1:9" ht="16.5" customHeight="1">
      <c r="A14" s="3" t="s">
        <v>30</v>
      </c>
      <c r="C14" s="19">
        <v>-1598</v>
      </c>
      <c r="D14" s="19"/>
      <c r="E14" s="19">
        <v>-1148</v>
      </c>
      <c r="G14" s="19">
        <v>-5684</v>
      </c>
      <c r="I14" s="19">
        <v>-3087</v>
      </c>
    </row>
    <row r="15" spans="1:9" ht="16.5" customHeight="1">
      <c r="A15" s="3" t="s">
        <v>31</v>
      </c>
      <c r="C15" s="18">
        <v>176</v>
      </c>
      <c r="D15" s="19"/>
      <c r="E15" s="18">
        <v>177</v>
      </c>
      <c r="G15" s="18">
        <v>463</v>
      </c>
      <c r="I15" s="18">
        <v>488</v>
      </c>
    </row>
    <row r="16" spans="1:9" ht="16.5" customHeight="1">
      <c r="A16" s="12" t="s">
        <v>32</v>
      </c>
      <c r="C16" s="19">
        <f>SUM(C12:C15)</f>
        <v>5687</v>
      </c>
      <c r="D16" s="19"/>
      <c r="E16" s="19">
        <f>SUM(E12:E15)</f>
        <v>3108</v>
      </c>
      <c r="G16" s="19">
        <f>SUM(G12:G15)</f>
        <v>13985</v>
      </c>
      <c r="I16" s="19">
        <f>SUM(I12:I15)</f>
        <v>9833</v>
      </c>
    </row>
    <row r="17" spans="1:9" ht="16.5" customHeight="1">
      <c r="A17" s="3" t="s">
        <v>33</v>
      </c>
      <c r="C17" s="19">
        <v>4</v>
      </c>
      <c r="D17" s="19"/>
      <c r="E17" s="19">
        <v>0</v>
      </c>
      <c r="G17" s="19">
        <v>11</v>
      </c>
      <c r="I17" s="19">
        <v>2</v>
      </c>
    </row>
    <row r="18" spans="1:9" ht="16.5" customHeight="1">
      <c r="A18" s="3" t="s">
        <v>34</v>
      </c>
      <c r="C18" s="18">
        <v>-812</v>
      </c>
      <c r="D18" s="19"/>
      <c r="E18" s="18">
        <v>-524</v>
      </c>
      <c r="G18" s="18">
        <v>-2087</v>
      </c>
      <c r="I18" s="18">
        <v>-1997</v>
      </c>
    </row>
    <row r="19" spans="1:9" ht="16.5" customHeight="1">
      <c r="A19" s="26" t="s">
        <v>35</v>
      </c>
      <c r="C19" s="5">
        <f>SUM(C16:C18)</f>
        <v>4879</v>
      </c>
      <c r="D19" s="5"/>
      <c r="E19" s="5">
        <f>SUM(E16:E18)</f>
        <v>2584</v>
      </c>
      <c r="G19" s="5">
        <f>SUM(G16:G18)</f>
        <v>11909</v>
      </c>
      <c r="I19" s="5">
        <f>SUM(I16:I18)</f>
        <v>7838</v>
      </c>
    </row>
    <row r="20" spans="1:9" ht="16.5" customHeight="1">
      <c r="A20" s="3" t="s">
        <v>36</v>
      </c>
      <c r="B20" s="27"/>
      <c r="C20" s="18">
        <v>-511</v>
      </c>
      <c r="D20" s="19"/>
      <c r="E20" s="18">
        <v>-99</v>
      </c>
      <c r="G20" s="18">
        <v>-1731</v>
      </c>
      <c r="I20" s="18">
        <v>-651</v>
      </c>
    </row>
    <row r="21" spans="1:9" ht="16.5" customHeight="1">
      <c r="A21" s="26" t="s">
        <v>37</v>
      </c>
      <c r="C21" s="5">
        <f>SUM(C19:C20)</f>
        <v>4368</v>
      </c>
      <c r="D21" s="5"/>
      <c r="E21" s="5">
        <f>SUM(E19:E20)</f>
        <v>2485</v>
      </c>
      <c r="G21" s="5">
        <f>SUM(G19:G20)</f>
        <v>10178</v>
      </c>
      <c r="I21" s="5">
        <f>SUM(I19:I20)</f>
        <v>7187</v>
      </c>
    </row>
    <row r="22" spans="1:9" ht="16.5" customHeight="1">
      <c r="A22" s="3" t="s">
        <v>38</v>
      </c>
      <c r="C22" s="18">
        <v>-398</v>
      </c>
      <c r="D22" s="19"/>
      <c r="E22" s="18">
        <v>-28</v>
      </c>
      <c r="G22" s="18">
        <v>-507</v>
      </c>
      <c r="I22" s="18">
        <v>-131</v>
      </c>
    </row>
    <row r="23" spans="1:9" ht="16.5" customHeight="1" thickBot="1">
      <c r="A23" s="26" t="s">
        <v>39</v>
      </c>
      <c r="C23" s="17">
        <f>SUM(C21:C22)</f>
        <v>3970</v>
      </c>
      <c r="D23" s="5"/>
      <c r="E23" s="17">
        <f>SUM(E21:E22)</f>
        <v>2457</v>
      </c>
      <c r="G23" s="17">
        <f>SUM(G21:G22)</f>
        <v>9671</v>
      </c>
      <c r="I23" s="17">
        <f>SUM(I21:I22)</f>
        <v>7056</v>
      </c>
    </row>
    <row r="24" spans="3:5" ht="8.25" customHeight="1" thickTop="1">
      <c r="C24" s="5"/>
      <c r="D24" s="5"/>
      <c r="E24" s="5"/>
    </row>
    <row r="25" spans="1:9" ht="24" customHeight="1" thickBot="1">
      <c r="A25" s="1" t="s">
        <v>40</v>
      </c>
      <c r="C25" s="28">
        <f>C23/(409.88)</f>
        <v>9.685761686347224</v>
      </c>
      <c r="D25" s="19"/>
      <c r="E25" s="28">
        <v>6.14</v>
      </c>
      <c r="G25" s="28">
        <f>G23/(405.919)</f>
        <v>23.824950297965852</v>
      </c>
      <c r="H25" s="19"/>
      <c r="I25" s="28">
        <v>17.64</v>
      </c>
    </row>
    <row r="26" ht="9" customHeight="1" thickTop="1"/>
    <row r="27" spans="1:9" ht="24" customHeight="1" thickBot="1">
      <c r="A27" s="1" t="s">
        <v>45</v>
      </c>
      <c r="C27" s="28">
        <v>9.61</v>
      </c>
      <c r="D27" s="19"/>
      <c r="E27" s="28">
        <v>6.18</v>
      </c>
      <c r="G27" s="28">
        <v>23.81</v>
      </c>
      <c r="H27" s="19"/>
      <c r="I27" s="28">
        <v>17.75</v>
      </c>
    </row>
    <row r="28" ht="16.5" customHeight="1" thickTop="1"/>
    <row r="30" spans="1:9" ht="16.5" customHeight="1">
      <c r="A30" s="54" t="s">
        <v>118</v>
      </c>
      <c r="B30" s="54"/>
      <c r="C30" s="54"/>
      <c r="D30" s="54"/>
      <c r="E30" s="54"/>
      <c r="F30" s="54"/>
      <c r="G30" s="54"/>
      <c r="H30" s="54"/>
      <c r="I30" s="54"/>
    </row>
    <row r="31" spans="1:9" ht="16.5" customHeight="1">
      <c r="A31" s="54" t="s">
        <v>115</v>
      </c>
      <c r="B31" s="54"/>
      <c r="C31" s="54"/>
      <c r="D31" s="54"/>
      <c r="E31" s="54"/>
      <c r="F31" s="54"/>
      <c r="G31" s="54"/>
      <c r="H31" s="54"/>
      <c r="I31" s="54"/>
    </row>
  </sheetData>
  <mergeCells count="7">
    <mergeCell ref="A31:I31"/>
    <mergeCell ref="A4:I4"/>
    <mergeCell ref="C6:E6"/>
    <mergeCell ref="A1:I1"/>
    <mergeCell ref="A2:I2"/>
    <mergeCell ref="A3:I3"/>
    <mergeCell ref="A30:I30"/>
  </mergeCells>
  <printOptions/>
  <pageMargins left="0.75" right="0.3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8">
      <selection activeCell="A33" sqref="A33"/>
    </sheetView>
  </sheetViews>
  <sheetFormatPr defaultColWidth="9.140625" defaultRowHeight="16.5" customHeight="1"/>
  <cols>
    <col min="1" max="1" width="25.7109375" style="3" customWidth="1"/>
    <col min="2" max="2" width="2.57421875" style="3" customWidth="1"/>
    <col min="3" max="3" width="11.7109375" style="3" customWidth="1"/>
    <col min="4" max="4" width="2.421875" style="3" customWidth="1"/>
    <col min="5" max="5" width="11.7109375" style="3" customWidth="1"/>
    <col min="6" max="6" width="2.28125" style="3" customWidth="1"/>
    <col min="7" max="7" width="11.7109375" style="5" customWidth="1"/>
    <col min="8" max="8" width="2.28125" style="5" customWidth="1"/>
    <col min="9" max="9" width="11.7109375" style="5" customWidth="1"/>
    <col min="10" max="10" width="2.28125" style="5" customWidth="1"/>
    <col min="11" max="11" width="11.7109375" style="5" customWidth="1"/>
    <col min="12" max="12" width="2.28125" style="5" customWidth="1"/>
    <col min="13" max="16384" width="9.140625" style="3" customWidth="1"/>
  </cols>
  <sheetData>
    <row r="1" spans="1:12" ht="15" customHeight="1">
      <c r="A1" s="47" t="s">
        <v>0</v>
      </c>
      <c r="B1" s="2"/>
      <c r="C1" s="2"/>
      <c r="D1" s="2"/>
      <c r="E1" s="2"/>
      <c r="F1" s="2"/>
      <c r="G1" s="2"/>
      <c r="H1" s="4"/>
      <c r="I1" s="4"/>
      <c r="J1" s="4"/>
      <c r="K1" s="4"/>
      <c r="L1" s="4"/>
    </row>
    <row r="2" spans="1:12" ht="15" customHeight="1">
      <c r="A2" s="45" t="s">
        <v>1</v>
      </c>
      <c r="B2" s="2"/>
      <c r="C2" s="2"/>
      <c r="D2" s="2"/>
      <c r="E2" s="2"/>
      <c r="F2" s="2"/>
      <c r="G2" s="2"/>
      <c r="H2" s="4"/>
      <c r="I2" s="4"/>
      <c r="J2" s="4"/>
      <c r="K2" s="4"/>
      <c r="L2" s="4"/>
    </row>
    <row r="3" spans="1:12" ht="15" customHeight="1">
      <c r="A3" s="44" t="s">
        <v>59</v>
      </c>
      <c r="B3" s="2"/>
      <c r="C3" s="2"/>
      <c r="D3" s="2"/>
      <c r="E3" s="2"/>
      <c r="F3" s="2"/>
      <c r="G3" s="4"/>
      <c r="H3" s="4"/>
      <c r="I3" s="4"/>
      <c r="J3" s="4"/>
      <c r="K3" s="4"/>
      <c r="L3" s="4"/>
    </row>
    <row r="4" spans="1:12" ht="15" customHeight="1">
      <c r="A4" s="48" t="s">
        <v>60</v>
      </c>
      <c r="B4" s="49"/>
      <c r="C4" s="49"/>
      <c r="D4" s="49"/>
      <c r="E4" s="49"/>
      <c r="F4" s="49"/>
      <c r="G4" s="50"/>
      <c r="H4" s="50"/>
      <c r="I4" s="50"/>
      <c r="J4" s="50"/>
      <c r="K4" s="50"/>
      <c r="L4" s="4"/>
    </row>
    <row r="6" spans="9:12" ht="6" customHeight="1">
      <c r="I6" s="19"/>
      <c r="J6" s="19"/>
      <c r="K6" s="19"/>
      <c r="L6" s="19"/>
    </row>
    <row r="7" spans="3:12" ht="16.5" customHeight="1" thickBot="1">
      <c r="C7" s="35" t="s">
        <v>46</v>
      </c>
      <c r="D7" s="35"/>
      <c r="E7" s="35"/>
      <c r="F7" s="36"/>
      <c r="G7" s="37"/>
      <c r="H7" s="38"/>
      <c r="I7" s="39" t="s">
        <v>61</v>
      </c>
      <c r="J7" s="38"/>
      <c r="K7" s="38"/>
      <c r="L7" s="22"/>
    </row>
    <row r="8" spans="3:12" ht="16.5" customHeight="1">
      <c r="C8" s="30" t="s">
        <v>47</v>
      </c>
      <c r="D8" s="29"/>
      <c r="E8" s="30" t="s">
        <v>47</v>
      </c>
      <c r="F8" s="40"/>
      <c r="G8" s="30" t="s">
        <v>48</v>
      </c>
      <c r="H8" s="41"/>
      <c r="I8" s="30" t="s">
        <v>49</v>
      </c>
      <c r="J8" s="29"/>
      <c r="K8" s="30"/>
      <c r="L8" s="22"/>
    </row>
    <row r="9" spans="3:12" ht="16.5" customHeight="1">
      <c r="C9" s="42" t="s">
        <v>50</v>
      </c>
      <c r="D9" s="42"/>
      <c r="E9" s="42" t="s">
        <v>51</v>
      </c>
      <c r="F9" s="12"/>
      <c r="G9" s="30" t="s">
        <v>52</v>
      </c>
      <c r="H9" s="30"/>
      <c r="I9" s="42" t="s">
        <v>53</v>
      </c>
      <c r="J9" s="12"/>
      <c r="K9" s="30" t="s">
        <v>54</v>
      </c>
      <c r="L9" s="3"/>
    </row>
    <row r="10" spans="3:12" ht="16.5" customHeight="1">
      <c r="C10" s="43" t="s">
        <v>23</v>
      </c>
      <c r="D10" s="43"/>
      <c r="E10" s="43" t="s">
        <v>23</v>
      </c>
      <c r="F10" s="12"/>
      <c r="G10" s="43" t="s">
        <v>23</v>
      </c>
      <c r="H10" s="43"/>
      <c r="I10" s="43" t="s">
        <v>23</v>
      </c>
      <c r="J10" s="43"/>
      <c r="K10" s="43" t="s">
        <v>23</v>
      </c>
      <c r="L10" s="24"/>
    </row>
    <row r="11" ht="16.5" customHeight="1">
      <c r="A11" s="12"/>
    </row>
    <row r="12" spans="1:11" ht="16.5" customHeight="1">
      <c r="A12" s="12" t="s">
        <v>62</v>
      </c>
      <c r="C12" s="20">
        <v>40011</v>
      </c>
      <c r="E12" s="20">
        <v>4</v>
      </c>
      <c r="G12" s="20">
        <v>1992</v>
      </c>
      <c r="I12" s="20">
        <v>29445</v>
      </c>
      <c r="K12" s="20">
        <f>SUM(C12:I12)</f>
        <v>71452</v>
      </c>
    </row>
    <row r="13" spans="1:11" ht="33" customHeight="1">
      <c r="A13" s="34" t="s">
        <v>57</v>
      </c>
      <c r="C13" s="5">
        <v>1235</v>
      </c>
      <c r="D13" s="20"/>
      <c r="E13" s="5">
        <v>495</v>
      </c>
      <c r="G13" s="33">
        <v>0</v>
      </c>
      <c r="I13" s="5">
        <v>0</v>
      </c>
      <c r="K13" s="19">
        <f>SUM(C13:I13)</f>
        <v>1730</v>
      </c>
    </row>
    <row r="14" spans="1:11" ht="16.5" customHeight="1">
      <c r="A14" s="3" t="s">
        <v>63</v>
      </c>
      <c r="C14" s="33">
        <v>0</v>
      </c>
      <c r="E14" s="33">
        <v>0</v>
      </c>
      <c r="G14" s="33">
        <v>0</v>
      </c>
      <c r="I14" s="5">
        <v>9671</v>
      </c>
      <c r="K14" s="19">
        <f>SUM(C14:I14)</f>
        <v>9671</v>
      </c>
    </row>
    <row r="15" spans="1:11" ht="16.5" customHeight="1">
      <c r="A15" s="3" t="s">
        <v>56</v>
      </c>
      <c r="C15" s="33">
        <v>0</v>
      </c>
      <c r="E15" s="33">
        <v>0</v>
      </c>
      <c r="G15" s="33">
        <v>0</v>
      </c>
      <c r="I15" s="5">
        <v>-48</v>
      </c>
      <c r="K15" s="19">
        <f>SUM(C15:I15)</f>
        <v>-48</v>
      </c>
    </row>
    <row r="16" spans="1:11" ht="16.5" customHeight="1" thickBot="1">
      <c r="A16" s="12" t="s">
        <v>58</v>
      </c>
      <c r="C16" s="17">
        <f>SUM(C12:C15)</f>
        <v>41246</v>
      </c>
      <c r="E16" s="17">
        <f>SUM(E12:E15)</f>
        <v>499</v>
      </c>
      <c r="G16" s="17">
        <f>SUM(G12:G15)</f>
        <v>1992</v>
      </c>
      <c r="I16" s="17">
        <f>SUM(I12:I15)</f>
        <v>39068</v>
      </c>
      <c r="K16" s="17">
        <f>SUM(K12:K15)</f>
        <v>82805</v>
      </c>
    </row>
    <row r="17" ht="16.5" customHeight="1" thickTop="1"/>
    <row r="18" ht="16.5" customHeight="1">
      <c r="A18" s="12"/>
    </row>
    <row r="19" spans="1:11" ht="16.5" customHeight="1">
      <c r="A19" s="12" t="s">
        <v>55</v>
      </c>
      <c r="C19" s="20">
        <v>40000</v>
      </c>
      <c r="E19" s="20">
        <v>0</v>
      </c>
      <c r="G19" s="20">
        <v>1992</v>
      </c>
      <c r="I19" s="20">
        <v>23446</v>
      </c>
      <c r="K19" s="20">
        <f>SUM(C19:I19)</f>
        <v>65438</v>
      </c>
    </row>
    <row r="20" spans="1:11" ht="33" customHeight="1">
      <c r="A20" s="34" t="s">
        <v>57</v>
      </c>
      <c r="C20" s="5">
        <v>11</v>
      </c>
      <c r="D20" s="20"/>
      <c r="E20" s="5">
        <v>4</v>
      </c>
      <c r="G20" s="33">
        <v>0</v>
      </c>
      <c r="I20" s="5">
        <v>0</v>
      </c>
      <c r="K20" s="19">
        <f>SUM(C20:I20)</f>
        <v>15</v>
      </c>
    </row>
    <row r="21" spans="1:11" ht="16.5" customHeight="1">
      <c r="A21" s="3" t="s">
        <v>63</v>
      </c>
      <c r="C21" s="33">
        <v>0</v>
      </c>
      <c r="E21" s="33">
        <v>0</v>
      </c>
      <c r="G21" s="33">
        <v>0</v>
      </c>
      <c r="I21" s="5">
        <v>7056</v>
      </c>
      <c r="K21" s="19">
        <f>SUM(C21:I21)</f>
        <v>7056</v>
      </c>
    </row>
    <row r="22" spans="1:11" ht="16.5" customHeight="1">
      <c r="A22" s="3" t="s">
        <v>56</v>
      </c>
      <c r="C22" s="33">
        <v>0</v>
      </c>
      <c r="E22" s="33">
        <v>0</v>
      </c>
      <c r="G22" s="33">
        <v>0</v>
      </c>
      <c r="I22" s="5">
        <v>-1</v>
      </c>
      <c r="K22" s="19">
        <f>SUM(C22:I22)</f>
        <v>-1</v>
      </c>
    </row>
    <row r="23" spans="1:11" ht="16.5" customHeight="1" thickBot="1">
      <c r="A23" s="12" t="s">
        <v>120</v>
      </c>
      <c r="C23" s="17">
        <f>SUM(C19:C22)</f>
        <v>40011</v>
      </c>
      <c r="E23" s="17">
        <f>SUM(E19:E22)</f>
        <v>4</v>
      </c>
      <c r="G23" s="17">
        <f>SUM(G19:G22)</f>
        <v>1992</v>
      </c>
      <c r="I23" s="17">
        <f>SUM(I19:I22)</f>
        <v>30501</v>
      </c>
      <c r="K23" s="17">
        <f>SUM(K19:K22)</f>
        <v>72508</v>
      </c>
    </row>
    <row r="24" ht="16.5" customHeight="1" thickTop="1"/>
    <row r="26" spans="1:11" ht="16.5" customHeight="1">
      <c r="A26" s="54" t="s">
        <v>114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1" ht="16.5" customHeight="1">
      <c r="A27" s="54" t="s">
        <v>115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</row>
  </sheetData>
  <mergeCells count="2">
    <mergeCell ref="A26:K26"/>
    <mergeCell ref="A27:K27"/>
  </mergeCells>
  <printOptions/>
  <pageMargins left="0.75" right="0.22" top="1" bottom="1" header="0.5" footer="0.5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7"/>
  <sheetViews>
    <sheetView tabSelected="1" workbookViewId="0" topLeftCell="A1">
      <selection activeCell="A4" sqref="A4:C4"/>
    </sheetView>
  </sheetViews>
  <sheetFormatPr defaultColWidth="9.140625" defaultRowHeight="12.75"/>
  <cols>
    <col min="1" max="1" width="56.7109375" style="3" customWidth="1"/>
    <col min="2" max="2" width="14.7109375" style="3" customWidth="1"/>
    <col min="3" max="3" width="12.7109375" style="3" customWidth="1"/>
    <col min="4" max="16384" width="9.140625" style="3" customWidth="1"/>
  </cols>
  <sheetData>
    <row r="1" spans="1:3" ht="15" customHeight="1">
      <c r="A1" s="62" t="s">
        <v>0</v>
      </c>
      <c r="B1" s="62"/>
      <c r="C1" s="62"/>
    </row>
    <row r="2" spans="1:3" ht="15" customHeight="1">
      <c r="A2" s="63" t="s">
        <v>1</v>
      </c>
      <c r="B2" s="63"/>
      <c r="C2" s="63"/>
    </row>
    <row r="3" spans="1:3" ht="15" customHeight="1">
      <c r="A3" s="51" t="s">
        <v>109</v>
      </c>
      <c r="B3" s="27"/>
      <c r="C3" s="27"/>
    </row>
    <row r="4" spans="1:3" ht="15" customHeight="1">
      <c r="A4" s="55" t="s">
        <v>60</v>
      </c>
      <c r="B4" s="55"/>
      <c r="C4" s="55"/>
    </row>
    <row r="5" ht="15" customHeight="1"/>
    <row r="6" ht="15" customHeight="1"/>
    <row r="7" spans="2:3" ht="15" customHeight="1">
      <c r="B7" s="6"/>
      <c r="C7" s="52" t="s">
        <v>21</v>
      </c>
    </row>
    <row r="8" spans="2:3" ht="15" customHeight="1">
      <c r="B8" s="6"/>
      <c r="C8" s="6" t="s">
        <v>23</v>
      </c>
    </row>
    <row r="9" spans="1:3" ht="15">
      <c r="A9" s="12" t="s">
        <v>64</v>
      </c>
      <c r="C9" s="5"/>
    </row>
    <row r="10" ht="15">
      <c r="C10" s="5"/>
    </row>
    <row r="11" spans="1:3" ht="15">
      <c r="A11" s="3" t="s">
        <v>65</v>
      </c>
      <c r="C11" s="5">
        <v>11909</v>
      </c>
    </row>
    <row r="12" spans="1:3" ht="15">
      <c r="A12" s="3" t="s">
        <v>66</v>
      </c>
      <c r="C12" s="5"/>
    </row>
    <row r="13" spans="1:3" ht="15">
      <c r="A13" s="3" t="s">
        <v>67</v>
      </c>
      <c r="C13" s="5">
        <v>6690</v>
      </c>
    </row>
    <row r="14" spans="1:3" ht="15">
      <c r="A14" s="3" t="s">
        <v>68</v>
      </c>
      <c r="C14" s="5">
        <v>-0.3</v>
      </c>
    </row>
    <row r="15" spans="1:3" ht="15">
      <c r="A15" s="3" t="s">
        <v>69</v>
      </c>
      <c r="C15" s="5">
        <v>-48</v>
      </c>
    </row>
    <row r="16" spans="1:3" ht="15">
      <c r="A16" s="3" t="s">
        <v>70</v>
      </c>
      <c r="C16" s="5">
        <v>-0.8</v>
      </c>
    </row>
    <row r="17" spans="1:3" ht="15">
      <c r="A17" s="3" t="s">
        <v>71</v>
      </c>
      <c r="C17" s="5">
        <v>2087</v>
      </c>
    </row>
    <row r="18" spans="1:3" ht="15">
      <c r="A18" s="3" t="s">
        <v>72</v>
      </c>
      <c r="C18" s="18">
        <v>-82</v>
      </c>
    </row>
    <row r="19" ht="15">
      <c r="C19" s="5"/>
    </row>
    <row r="20" spans="1:3" ht="15">
      <c r="A20" s="3" t="s">
        <v>73</v>
      </c>
      <c r="C20" s="5">
        <f>SUM(C10:C18)</f>
        <v>20554.9</v>
      </c>
    </row>
    <row r="21" ht="15">
      <c r="C21" s="5"/>
    </row>
    <row r="22" spans="1:3" ht="15">
      <c r="A22" s="3" t="s">
        <v>74</v>
      </c>
      <c r="C22" s="5"/>
    </row>
    <row r="23" spans="1:3" ht="15">
      <c r="A23" s="3" t="s">
        <v>75</v>
      </c>
      <c r="C23" s="5">
        <v>-17493</v>
      </c>
    </row>
    <row r="24" spans="1:3" ht="15">
      <c r="A24" s="3" t="s">
        <v>76</v>
      </c>
      <c r="C24" s="5">
        <v>-5027</v>
      </c>
    </row>
    <row r="25" spans="1:3" ht="15">
      <c r="A25" s="3" t="s">
        <v>77</v>
      </c>
      <c r="C25" s="5">
        <v>12152</v>
      </c>
    </row>
    <row r="26" spans="1:3" ht="15">
      <c r="A26" s="3" t="s">
        <v>78</v>
      </c>
      <c r="C26" s="18">
        <v>-336</v>
      </c>
    </row>
    <row r="27" ht="15">
      <c r="C27" s="5"/>
    </row>
    <row r="28" spans="1:3" ht="15">
      <c r="A28" s="3" t="s">
        <v>79</v>
      </c>
      <c r="C28" s="5">
        <f>SUM(C20:C26)</f>
        <v>9850.900000000001</v>
      </c>
    </row>
    <row r="29" ht="15">
      <c r="C29" s="5"/>
    </row>
    <row r="30" spans="1:3" ht="15">
      <c r="A30" s="3" t="s">
        <v>80</v>
      </c>
      <c r="C30" s="5">
        <v>-1376</v>
      </c>
    </row>
    <row r="31" spans="1:3" ht="15">
      <c r="A31" s="3" t="s">
        <v>81</v>
      </c>
      <c r="C31" s="5">
        <v>74</v>
      </c>
    </row>
    <row r="32" spans="1:3" ht="15">
      <c r="A32" s="3" t="s">
        <v>82</v>
      </c>
      <c r="C32" s="5">
        <v>-953</v>
      </c>
    </row>
    <row r="33" ht="15">
      <c r="C33" s="5"/>
    </row>
    <row r="34" spans="1:3" ht="19.5" customHeight="1" thickBot="1">
      <c r="A34" s="64" t="s">
        <v>83</v>
      </c>
      <c r="B34" s="64"/>
      <c r="C34" s="17">
        <f>SUM(C28:C33)</f>
        <v>7595.9000000000015</v>
      </c>
    </row>
    <row r="35" ht="15.75" thickTop="1">
      <c r="C35" s="5"/>
    </row>
    <row r="36" ht="15">
      <c r="C36" s="5"/>
    </row>
    <row r="37" spans="1:3" ht="15">
      <c r="A37" s="12" t="s">
        <v>84</v>
      </c>
      <c r="C37" s="5"/>
    </row>
    <row r="38" ht="15">
      <c r="C38" s="5"/>
    </row>
    <row r="39" spans="1:3" ht="15">
      <c r="A39" s="3" t="s">
        <v>85</v>
      </c>
      <c r="C39" s="5">
        <v>-17882</v>
      </c>
    </row>
    <row r="40" spans="1:3" ht="15">
      <c r="A40" s="3" t="s">
        <v>86</v>
      </c>
      <c r="C40" s="5">
        <v>260</v>
      </c>
    </row>
    <row r="41" spans="1:3" ht="15">
      <c r="A41" s="3" t="s">
        <v>87</v>
      </c>
      <c r="C41" s="5">
        <v>15</v>
      </c>
    </row>
    <row r="42" spans="1:3" ht="15">
      <c r="A42" s="3" t="s">
        <v>81</v>
      </c>
      <c r="C42" s="5">
        <v>8</v>
      </c>
    </row>
    <row r="43" spans="1:3" ht="15">
      <c r="A43" s="3" t="s">
        <v>88</v>
      </c>
      <c r="C43" s="5">
        <v>0.2</v>
      </c>
    </row>
    <row r="44" ht="15">
      <c r="C44" s="5"/>
    </row>
    <row r="45" spans="1:3" ht="19.5" customHeight="1" thickBot="1">
      <c r="A45" s="60" t="s">
        <v>89</v>
      </c>
      <c r="B45" s="60"/>
      <c r="C45" s="17">
        <f>SUM(C38:C44)</f>
        <v>-17598.8</v>
      </c>
    </row>
    <row r="46" ht="15.75" thickTop="1">
      <c r="C46" s="5"/>
    </row>
    <row r="47" spans="1:3" ht="15">
      <c r="A47" s="12" t="s">
        <v>90</v>
      </c>
      <c r="C47" s="5"/>
    </row>
    <row r="48" ht="15">
      <c r="C48" s="5"/>
    </row>
    <row r="49" spans="1:3" ht="15">
      <c r="A49" s="3" t="s">
        <v>91</v>
      </c>
      <c r="C49" s="5">
        <v>345</v>
      </c>
    </row>
    <row r="50" spans="1:3" ht="15">
      <c r="A50" s="3" t="s">
        <v>92</v>
      </c>
      <c r="C50" s="5">
        <v>-1875</v>
      </c>
    </row>
    <row r="51" spans="1:3" ht="15">
      <c r="A51" s="3" t="s">
        <v>93</v>
      </c>
      <c r="C51" s="5"/>
    </row>
    <row r="52" spans="1:3" ht="15">
      <c r="A52" s="3" t="s">
        <v>94</v>
      </c>
      <c r="C52" s="5">
        <v>23845</v>
      </c>
    </row>
    <row r="53" spans="1:3" ht="15">
      <c r="A53" s="3" t="s">
        <v>95</v>
      </c>
      <c r="C53" s="5">
        <v>-241</v>
      </c>
    </row>
    <row r="54" spans="1:3" ht="15">
      <c r="A54" s="3" t="s">
        <v>96</v>
      </c>
      <c r="C54" s="5">
        <v>-606</v>
      </c>
    </row>
    <row r="55" spans="1:3" ht="15">
      <c r="A55" s="3" t="s">
        <v>97</v>
      </c>
      <c r="C55" s="5">
        <v>-105</v>
      </c>
    </row>
    <row r="56" spans="1:3" ht="15">
      <c r="A56" s="3" t="s">
        <v>98</v>
      </c>
      <c r="C56" s="5"/>
    </row>
    <row r="57" spans="1:3" ht="15">
      <c r="A57" s="3" t="s">
        <v>99</v>
      </c>
      <c r="C57" s="5">
        <v>-2770</v>
      </c>
    </row>
    <row r="58" spans="1:3" ht="15">
      <c r="A58" s="3" t="s">
        <v>100</v>
      </c>
      <c r="C58" s="5">
        <v>-25</v>
      </c>
    </row>
    <row r="59" spans="1:3" ht="15">
      <c r="A59" s="3" t="s">
        <v>101</v>
      </c>
      <c r="C59" s="5">
        <v>4135</v>
      </c>
    </row>
    <row r="60" ht="15">
      <c r="C60" s="5"/>
    </row>
    <row r="61" spans="1:3" ht="19.5" customHeight="1" thickBot="1">
      <c r="A61" s="60" t="s">
        <v>102</v>
      </c>
      <c r="B61" s="60"/>
      <c r="C61" s="17">
        <f>SUM(C48:C60)</f>
        <v>22703</v>
      </c>
    </row>
    <row r="62" ht="15.75" thickTop="1">
      <c r="C62" s="5"/>
    </row>
    <row r="63" spans="1:3" ht="27" customHeight="1">
      <c r="A63" s="60" t="s">
        <v>103</v>
      </c>
      <c r="B63" s="60"/>
      <c r="C63" s="5">
        <f>C34+C45+C61</f>
        <v>12700.100000000002</v>
      </c>
    </row>
    <row r="64" spans="1:3" ht="14.25" customHeight="1">
      <c r="A64" s="60" t="s">
        <v>104</v>
      </c>
      <c r="B64" s="60"/>
      <c r="C64" s="5">
        <v>1086</v>
      </c>
    </row>
    <row r="65" spans="1:3" ht="19.5" customHeight="1" thickBot="1">
      <c r="A65" s="60" t="s">
        <v>105</v>
      </c>
      <c r="B65" s="60"/>
      <c r="C65" s="17">
        <f>SUM(C63:C64)</f>
        <v>13786.100000000002</v>
      </c>
    </row>
    <row r="66" ht="15.75" thickTop="1"/>
    <row r="68" ht="15">
      <c r="A68" s="3" t="s">
        <v>106</v>
      </c>
    </row>
    <row r="69" spans="1:3" ht="15">
      <c r="A69" s="3" t="s">
        <v>107</v>
      </c>
      <c r="C69" s="5">
        <v>-1761</v>
      </c>
    </row>
    <row r="70" spans="1:3" ht="15">
      <c r="A70" s="3" t="s">
        <v>108</v>
      </c>
      <c r="C70" s="5">
        <v>15547</v>
      </c>
    </row>
    <row r="71" ht="19.5" customHeight="1" thickBot="1">
      <c r="C71" s="17">
        <f>SUM(C69:C70)</f>
        <v>13786</v>
      </c>
    </row>
    <row r="72" ht="15.75" thickTop="1"/>
    <row r="73" spans="1:3" ht="16.5" customHeight="1">
      <c r="A73" s="61" t="s">
        <v>112</v>
      </c>
      <c r="B73" s="61"/>
      <c r="C73" s="61"/>
    </row>
    <row r="74" ht="15">
      <c r="A74" s="3" t="s">
        <v>113</v>
      </c>
    </row>
    <row r="76" spans="1:3" ht="15">
      <c r="A76" s="54" t="s">
        <v>116</v>
      </c>
      <c r="B76" s="54"/>
      <c r="C76" s="54"/>
    </row>
    <row r="77" spans="1:3" ht="15">
      <c r="A77" s="54" t="s">
        <v>115</v>
      </c>
      <c r="B77" s="54"/>
      <c r="C77" s="54"/>
    </row>
  </sheetData>
  <mergeCells count="12">
    <mergeCell ref="A1:C1"/>
    <mergeCell ref="A2:C2"/>
    <mergeCell ref="A61:B61"/>
    <mergeCell ref="A63:B63"/>
    <mergeCell ref="A34:B34"/>
    <mergeCell ref="A45:B45"/>
    <mergeCell ref="A4:C4"/>
    <mergeCell ref="A64:B64"/>
    <mergeCell ref="A65:B65"/>
    <mergeCell ref="A76:C76"/>
    <mergeCell ref="A77:C77"/>
    <mergeCell ref="A73:C7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YKGI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Accountant</dc:creator>
  <cp:keywords/>
  <dc:description/>
  <cp:lastModifiedBy>Ernst &amp; Young</cp:lastModifiedBy>
  <cp:lastPrinted>2002-10-25T09:07:28Z</cp:lastPrinted>
  <dcterms:created xsi:type="dcterms:W3CDTF">2002-10-18T08:14:58Z</dcterms:created>
  <dcterms:modified xsi:type="dcterms:W3CDTF">2002-10-25T09:09:48Z</dcterms:modified>
  <cp:category/>
  <cp:version/>
  <cp:contentType/>
  <cp:contentStatus/>
</cp:coreProperties>
</file>